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PGINA WEB 2021\HERRAMIENTAS\Control\"/>
    </mc:Choice>
  </mc:AlternateContent>
  <xr:revisionPtr revIDLastSave="0" documentId="13_ncr:1_{BBF61CEA-2DCF-4936-9A28-76E05930CF71}" xr6:coauthVersionLast="47" xr6:coauthVersionMax="47" xr10:uidLastSave="{00000000-0000-0000-0000-000000000000}"/>
  <bookViews>
    <workbookView xWindow="390" yWindow="390" windowWidth="21600" windowHeight="14940" xr2:uid="{AD9EAA57-B02A-44F9-A95D-D69389E5BC2E}"/>
  </bookViews>
  <sheets>
    <sheet name="EXPLICACIÓN" sheetId="3" r:id="rId1"/>
    <sheet name="COSTEO SALSAS" sheetId="2" r:id="rId2"/>
    <sheet name="Hoja4" sheetId="6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1" i="2" l="1"/>
  <c r="G146" i="2" s="1"/>
  <c r="H140" i="2"/>
  <c r="H139" i="2"/>
  <c r="H138" i="2"/>
  <c r="H137" i="2"/>
  <c r="H136" i="2"/>
  <c r="H141" i="2" s="1"/>
  <c r="H144" i="2" s="1"/>
  <c r="H146" i="2" s="1"/>
  <c r="E119" i="2"/>
  <c r="G124" i="2" s="1"/>
  <c r="H118" i="2"/>
  <c r="H117" i="2"/>
  <c r="H116" i="2"/>
  <c r="H115" i="2"/>
  <c r="H114" i="2"/>
  <c r="H119" i="2" s="1"/>
  <c r="H122" i="2" s="1"/>
  <c r="E96" i="2"/>
  <c r="G101" i="2" s="1"/>
  <c r="H94" i="2"/>
  <c r="H93" i="2"/>
  <c r="H92" i="2"/>
  <c r="H91" i="2"/>
  <c r="H90" i="2"/>
  <c r="H89" i="2"/>
  <c r="H88" i="2"/>
  <c r="H96" i="2" s="1"/>
  <c r="H99" i="2" s="1"/>
  <c r="H65" i="2"/>
  <c r="H66" i="2"/>
  <c r="H67" i="2"/>
  <c r="H68" i="2"/>
  <c r="H69" i="2"/>
  <c r="E70" i="2"/>
  <c r="G75" i="2" s="1"/>
  <c r="H64" i="2"/>
  <c r="H63" i="2"/>
  <c r="H62" i="2"/>
  <c r="H61" i="2"/>
  <c r="H60" i="2"/>
  <c r="H70" i="2" s="1"/>
  <c r="H73" i="2" s="1"/>
  <c r="E20" i="2"/>
  <c r="G25" i="2" s="1"/>
  <c r="E43" i="2"/>
  <c r="G48" i="2" s="1"/>
  <c r="H42" i="2"/>
  <c r="H41" i="2"/>
  <c r="H40" i="2"/>
  <c r="H39" i="2"/>
  <c r="H38" i="2"/>
  <c r="H16" i="2"/>
  <c r="H17" i="2"/>
  <c r="H18" i="2"/>
  <c r="H19" i="2"/>
  <c r="H15" i="2"/>
  <c r="H147" i="2" l="1"/>
  <c r="H145" i="2"/>
  <c r="H123" i="2"/>
  <c r="H124" i="2"/>
  <c r="H125" i="2" s="1"/>
  <c r="H101" i="2"/>
  <c r="H102" i="2" s="1"/>
  <c r="H100" i="2"/>
  <c r="H74" i="2"/>
  <c r="H75" i="2"/>
  <c r="H76" i="2" s="1"/>
  <c r="H43" i="2"/>
  <c r="H46" i="2" s="1"/>
  <c r="H47" i="2" s="1"/>
  <c r="H20" i="2"/>
  <c r="H23" i="2" s="1"/>
  <c r="H24" i="2" s="1"/>
  <c r="H48" i="2" l="1"/>
  <c r="H49" i="2" s="1"/>
  <c r="H25" i="2"/>
  <c r="H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MONTOYA</author>
  </authors>
  <commentList>
    <comment ref="F15" authorId="0" shapeId="0" xr:uid="{77AAF51F-F149-4EE0-BA96-C136E7C5FF8B}">
      <text>
        <r>
          <rPr>
            <b/>
            <sz val="9"/>
            <color indexed="81"/>
            <rFont val="Tahoma"/>
            <family val="2"/>
          </rPr>
          <t xml:space="preserve">Introduzca los gramos de compra del producto a granel, galon , que adquirió al comprar el producto </t>
        </r>
      </text>
    </comment>
    <comment ref="G15" authorId="0" shapeId="0" xr:uid="{DDC55CF2-40CD-46C3-9409-D11D37CD0C96}">
      <text>
        <r>
          <rPr>
            <sz val="9"/>
            <color indexed="81"/>
            <rFont val="Tahoma"/>
            <family val="2"/>
          </rPr>
          <t xml:space="preserve">Introduza en esta casilla el valo a como compró la unidad de granel, galon, kilo . 
Es decir el valor a cómo lo adquirió  con su proveedor 
</t>
        </r>
      </text>
    </comment>
    <comment ref="H21" authorId="0" shapeId="0" xr:uid="{90F12691-A5A6-4672-9EB1-BFDD4F3FD80B}">
      <text>
        <r>
          <rPr>
            <sz val="9"/>
            <color indexed="81"/>
            <rFont val="Tahoma"/>
            <family val="2"/>
          </rPr>
          <t xml:space="preserve">Porcentaje varia según negocio si manejan por politicas sumar al costo un % de merma, si no poner cero
</t>
        </r>
      </text>
    </comment>
    <comment ref="G24" authorId="0" shapeId="0" xr:uid="{CC8FE0E9-0ABB-4F6D-882E-F4235C5B74B1}">
      <text>
        <r>
          <rPr>
            <sz val="9"/>
            <color indexed="81"/>
            <rFont val="Tahoma"/>
            <family val="2"/>
          </rPr>
          <t xml:space="preserve">El dueño del negocio debe poner el % de gastos que usualmente le carga a sus productos. Es un campo para diligenciar </t>
        </r>
      </text>
    </comment>
    <comment ref="G25" authorId="0" shapeId="0" xr:uid="{D031305C-DB1D-4A8D-B0C1-D308D94B3DBB}">
      <text>
        <r>
          <rPr>
            <sz val="9"/>
            <color indexed="81"/>
            <rFont val="Tahoma"/>
            <family val="2"/>
          </rPr>
          <t xml:space="preserve">Si va a costear esta receta por 300  ó si la va hacer para mayor cantidad esta casilla cambia  
</t>
        </r>
      </text>
    </comment>
    <comment ref="F38" authorId="0" shapeId="0" xr:uid="{9351FB97-6C4F-488B-B6F7-C57EA72D051A}">
      <text>
        <r>
          <rPr>
            <b/>
            <sz val="9"/>
            <color indexed="81"/>
            <rFont val="Tahoma"/>
            <family val="2"/>
          </rPr>
          <t xml:space="preserve">Introduzca los gramos de compra del producto a granel, galon , que adquirió al comprar el producto </t>
        </r>
      </text>
    </comment>
    <comment ref="G38" authorId="0" shapeId="0" xr:uid="{5B74832A-E4A1-40AA-BF92-AF51A70F4312}">
      <text>
        <r>
          <rPr>
            <sz val="9"/>
            <color indexed="81"/>
            <rFont val="Tahoma"/>
            <family val="2"/>
          </rPr>
          <t xml:space="preserve">Introduza en esta casilla el valo a como compró la unidad de granel, galon, kilo . 
Es decir el valor a cómo lo adquirió  con su proveedor 
</t>
        </r>
      </text>
    </comment>
    <comment ref="H44" authorId="0" shapeId="0" xr:uid="{76115662-9A18-40BC-B6F2-88264D6B2BC7}">
      <text>
        <r>
          <rPr>
            <sz val="9"/>
            <color indexed="81"/>
            <rFont val="Tahoma"/>
            <family val="2"/>
          </rPr>
          <t xml:space="preserve">Porcentaje varia según negocio si manejan por politicas sumar al costo un % de merma, si no poner cero
</t>
        </r>
      </text>
    </comment>
    <comment ref="G47" authorId="0" shapeId="0" xr:uid="{A5C991A9-719E-471A-BB05-30E0FABE5CA1}">
      <text>
        <r>
          <rPr>
            <sz val="9"/>
            <color indexed="81"/>
            <rFont val="Tahoma"/>
            <family val="2"/>
          </rPr>
          <t xml:space="preserve">El dueño del negocio debe poner el % de gastos que usualmente le carga a sus productos. Es un campo para diligenciar </t>
        </r>
      </text>
    </comment>
    <comment ref="G48" authorId="0" shapeId="0" xr:uid="{1BE71462-71D2-4B16-B643-2F2C81410D76}">
      <text>
        <r>
          <rPr>
            <sz val="9"/>
            <color indexed="81"/>
            <rFont val="Tahoma"/>
            <family val="2"/>
          </rPr>
          <t xml:space="preserve">Si va a costear esta receta por 300  ó si la va hacer para mayor cantidad esta casilla cambia  
</t>
        </r>
      </text>
    </comment>
    <comment ref="F60" authorId="0" shapeId="0" xr:uid="{78C7E53D-6C1C-4FAB-8B9C-F6CFDE685DBF}">
      <text>
        <r>
          <rPr>
            <b/>
            <sz val="9"/>
            <color indexed="81"/>
            <rFont val="Tahoma"/>
            <family val="2"/>
          </rPr>
          <t xml:space="preserve">Introduzca los gramos de compra del producto a granel, galon , que adquirió al comprar el producto </t>
        </r>
      </text>
    </comment>
    <comment ref="G60" authorId="0" shapeId="0" xr:uid="{55BE78FF-C1AA-406C-B027-581C67025066}">
      <text>
        <r>
          <rPr>
            <sz val="9"/>
            <color indexed="81"/>
            <rFont val="Tahoma"/>
            <family val="2"/>
          </rPr>
          <t xml:space="preserve">Introduza en esta casilla el valo a como compró la unidad de granel, galon, kilo . 
Es decir el valor a cómo lo adquirió  con su proveedor 
</t>
        </r>
      </text>
    </comment>
    <comment ref="H71" authorId="0" shapeId="0" xr:uid="{995D1169-A30A-42A0-B2E2-258FAE411E1B}">
      <text>
        <r>
          <rPr>
            <sz val="9"/>
            <color indexed="81"/>
            <rFont val="Tahoma"/>
            <family val="2"/>
          </rPr>
          <t xml:space="preserve">Porcentaje varia según negocio si manejan por politicas sumar al costo un % de merma, si no poner cero
</t>
        </r>
      </text>
    </comment>
    <comment ref="G74" authorId="0" shapeId="0" xr:uid="{27E18249-DE20-4FB9-AF39-855BC2766505}">
      <text>
        <r>
          <rPr>
            <sz val="9"/>
            <color indexed="81"/>
            <rFont val="Tahoma"/>
            <family val="2"/>
          </rPr>
          <t xml:space="preserve">El dueño del negocio debe poner el % de gastos que usualmente le carga a sus productos. Es un campo para diligenciar </t>
        </r>
      </text>
    </comment>
    <comment ref="G75" authorId="0" shapeId="0" xr:uid="{87D1AFF6-5C6F-42D8-A887-8D4440A14D37}">
      <text>
        <r>
          <rPr>
            <sz val="9"/>
            <color indexed="81"/>
            <rFont val="Tahoma"/>
            <family val="2"/>
          </rPr>
          <t xml:space="preserve">Si va a costear esta receta por 300  ó si la va hacer para mayor cantidad esta casilla cambia  
</t>
        </r>
      </text>
    </comment>
    <comment ref="F88" authorId="0" shapeId="0" xr:uid="{6C30CAAD-F1E5-43D8-A3B3-78943ACF45DC}">
      <text>
        <r>
          <rPr>
            <b/>
            <sz val="9"/>
            <color indexed="81"/>
            <rFont val="Tahoma"/>
            <family val="2"/>
          </rPr>
          <t xml:space="preserve">Introduzca los gramos de compra del producto a granel, galon , que adquirió al comprar el producto </t>
        </r>
      </text>
    </comment>
    <comment ref="G88" authorId="0" shapeId="0" xr:uid="{0F2E93BD-DCC8-4116-B6E7-B432D542EEF4}">
      <text>
        <r>
          <rPr>
            <sz val="9"/>
            <color indexed="81"/>
            <rFont val="Tahoma"/>
            <family val="2"/>
          </rPr>
          <t xml:space="preserve">Introduza en esta casilla el valo a como compró la unidad de granel, galon, kilo . 
Es decir el valor a cómo lo adquirió  con su proveedor 
</t>
        </r>
      </text>
    </comment>
    <comment ref="H97" authorId="0" shapeId="0" xr:uid="{015C8E0F-F254-4269-9E43-F84A637E635B}">
      <text>
        <r>
          <rPr>
            <sz val="9"/>
            <color indexed="81"/>
            <rFont val="Tahoma"/>
            <family val="2"/>
          </rPr>
          <t xml:space="preserve">Porcentaje varia según negocio si manejan por politicas sumar al costo un % de merma, si no poner cero
</t>
        </r>
      </text>
    </comment>
    <comment ref="G100" authorId="0" shapeId="0" xr:uid="{043B0CD3-661C-4FBC-BE73-495A2CBE9945}">
      <text>
        <r>
          <rPr>
            <sz val="9"/>
            <color indexed="81"/>
            <rFont val="Tahoma"/>
            <family val="2"/>
          </rPr>
          <t xml:space="preserve">El dueño del negocio debe poner el % de gastos que usualmente le carga a sus productos. Es un campo para diligenciar </t>
        </r>
      </text>
    </comment>
    <comment ref="G101" authorId="0" shapeId="0" xr:uid="{F0239CB3-AF3B-4A01-8A53-546CA3A56C7E}">
      <text>
        <r>
          <rPr>
            <sz val="9"/>
            <color indexed="81"/>
            <rFont val="Tahoma"/>
            <family val="2"/>
          </rPr>
          <t xml:space="preserve">Si va a costear esta receta por 300  ó si la va hacer para mayor cantidad esta casilla cambia  
</t>
        </r>
      </text>
    </comment>
    <comment ref="F114" authorId="0" shapeId="0" xr:uid="{57B33AFF-0052-4723-9DB9-060CBC8EA42B}">
      <text>
        <r>
          <rPr>
            <b/>
            <sz val="9"/>
            <color indexed="81"/>
            <rFont val="Tahoma"/>
            <family val="2"/>
          </rPr>
          <t xml:space="preserve">Introduzca los gramos de compra del producto a granel, galon , que adquirió al comprar el producto </t>
        </r>
      </text>
    </comment>
    <comment ref="G114" authorId="0" shapeId="0" xr:uid="{FA49AD54-9DBB-4454-A1DA-6963855A3BD3}">
      <text>
        <r>
          <rPr>
            <sz val="9"/>
            <color indexed="81"/>
            <rFont val="Tahoma"/>
            <family val="2"/>
          </rPr>
          <t xml:space="preserve">Introduza en esta casilla el valo a como compró la unidad de granel, galon, kilo . 
Es decir el valor a cómo lo adquirió  con su proveedor 
</t>
        </r>
      </text>
    </comment>
    <comment ref="H120" authorId="0" shapeId="0" xr:uid="{420AAEEF-2245-4D0F-AB82-5D4B83F9D515}">
      <text>
        <r>
          <rPr>
            <sz val="9"/>
            <color indexed="81"/>
            <rFont val="Tahoma"/>
            <family val="2"/>
          </rPr>
          <t xml:space="preserve">Porcentaje varia según negocio si manejan por politicas sumar al costo un % de merma, si no poner cero
</t>
        </r>
      </text>
    </comment>
    <comment ref="G123" authorId="0" shapeId="0" xr:uid="{94EDA063-CA36-453C-A459-1C0BF8708F6E}">
      <text>
        <r>
          <rPr>
            <sz val="9"/>
            <color indexed="81"/>
            <rFont val="Tahoma"/>
            <family val="2"/>
          </rPr>
          <t xml:space="preserve">El dueño del negocio debe poner el % de gastos que usualmente le carga a sus productos. Es un campo para diligenciar </t>
        </r>
      </text>
    </comment>
    <comment ref="G124" authorId="0" shapeId="0" xr:uid="{FB7F98BE-45B1-46DF-87D2-937C5D31179D}">
      <text>
        <r>
          <rPr>
            <sz val="9"/>
            <color indexed="81"/>
            <rFont val="Tahoma"/>
            <family val="2"/>
          </rPr>
          <t xml:space="preserve">Si va a costear esta receta por 300  ó si la va hacer para mayor cantidad esta casilla cambia  
</t>
        </r>
      </text>
    </comment>
    <comment ref="F136" authorId="0" shapeId="0" xr:uid="{3095C2E4-983C-4100-BF34-74A7D9BCDCEA}">
      <text>
        <r>
          <rPr>
            <b/>
            <sz val="9"/>
            <color indexed="81"/>
            <rFont val="Tahoma"/>
            <family val="2"/>
          </rPr>
          <t xml:space="preserve">Introduzca los gramos de compra del producto a granel, galon , que adquirió al comprar el producto </t>
        </r>
      </text>
    </comment>
    <comment ref="G136" authorId="0" shapeId="0" xr:uid="{3D7FF29F-4FC6-4119-928C-9FB2D955D679}">
      <text>
        <r>
          <rPr>
            <sz val="9"/>
            <color indexed="81"/>
            <rFont val="Tahoma"/>
            <family val="2"/>
          </rPr>
          <t xml:space="preserve">Introduza en esta casilla el valo a como compró la unidad de granel, galon, kilo . 
Es decir el valor a cómo lo adquirió  con su proveedor 
</t>
        </r>
      </text>
    </comment>
    <comment ref="H142" authorId="0" shapeId="0" xr:uid="{9DDCC59C-9AA8-4560-8498-9E1EAD4974BC}">
      <text>
        <r>
          <rPr>
            <sz val="9"/>
            <color indexed="81"/>
            <rFont val="Tahoma"/>
            <family val="2"/>
          </rPr>
          <t xml:space="preserve">Porcentaje varia según negocio si manejan por politicas sumar al costo un % de merma, si no poner cero
</t>
        </r>
      </text>
    </comment>
    <comment ref="G145" authorId="0" shapeId="0" xr:uid="{418089AD-62E7-4FCC-A0A5-58FDDF46D2B3}">
      <text>
        <r>
          <rPr>
            <sz val="9"/>
            <color indexed="81"/>
            <rFont val="Tahoma"/>
            <family val="2"/>
          </rPr>
          <t xml:space="preserve">El dueño del negocio debe poner el % de gastos que usualmente le carga a sus productos. Es un campo para diligenciar </t>
        </r>
      </text>
    </comment>
    <comment ref="G146" authorId="0" shapeId="0" xr:uid="{6CCD7E7C-F777-41ED-B598-D9C49024868A}">
      <text>
        <r>
          <rPr>
            <sz val="9"/>
            <color indexed="81"/>
            <rFont val="Tahoma"/>
            <family val="2"/>
          </rPr>
          <t xml:space="preserve">Si va a costear esta receta por 300  ó si la va hacer para mayor cantidad esta casilla cambia  
</t>
        </r>
      </text>
    </comment>
  </commentList>
</comments>
</file>

<file path=xl/sharedStrings.xml><?xml version="1.0" encoding="utf-8"?>
<sst xmlns="http://schemas.openxmlformats.org/spreadsheetml/2006/main" count="179" uniqueCount="71">
  <si>
    <t xml:space="preserve">Producto </t>
  </si>
  <si>
    <t>Unidad de medida</t>
  </si>
  <si>
    <t xml:space="preserve">Und. de compra </t>
  </si>
  <si>
    <t>Costo de compra</t>
  </si>
  <si>
    <t xml:space="preserve">Costo Total  </t>
  </si>
  <si>
    <t xml:space="preserve">Mayonesa Delcasino </t>
  </si>
  <si>
    <t>Pepinillos agridulces</t>
  </si>
  <si>
    <t xml:space="preserve">Cebolla cabezona </t>
  </si>
  <si>
    <t xml:space="preserve">Miel Delcasino </t>
  </si>
  <si>
    <t xml:space="preserve">Ají Delcasino </t>
  </si>
  <si>
    <t xml:space="preserve">Cantidad en la Receta  </t>
  </si>
  <si>
    <t xml:space="preserve">Costo de la Receta  </t>
  </si>
  <si>
    <t xml:space="preserve">Tu procentaje de gastos internos  </t>
  </si>
  <si>
    <t>SALSA MIL ISLAS  DELCASINO</t>
  </si>
  <si>
    <t xml:space="preserve">Valor Gramo de tu salsa </t>
  </si>
  <si>
    <t xml:space="preserve">SUB TOTAL </t>
  </si>
  <si>
    <t xml:space="preserve">Merma </t>
  </si>
  <si>
    <t xml:space="preserve">Sumatoria de ingredientes  </t>
  </si>
  <si>
    <t xml:space="preserve">Costo total  para ___ gramos </t>
  </si>
  <si>
    <t>Receta para : 455 aprox</t>
  </si>
  <si>
    <t xml:space="preserve">El gramaje total de esta receta es la sumatoria de todos los ingredientes </t>
  </si>
  <si>
    <t>FORMATO DE COSTO DE RECETA SALSAS DE LA CASA</t>
  </si>
  <si>
    <t xml:space="preserve">Costea el valor de la receta de las salsas de la casa para que puedas sumarla al valor del plato o preparación. Esta plantilla viene lista con la formulación para que solo digites los datos </t>
  </si>
  <si>
    <t xml:space="preserve">PARA TENERLA ENCUENTA EN EL COSTEO DEL PLATO </t>
  </si>
  <si>
    <t xml:space="preserve">ALIMENTOS DELCASINO TE DA OPCIONES PARA CREAR  NUEVAS SALSAS PARA TU NEGOCIO USANDO NUESTRAS BASES. </t>
  </si>
  <si>
    <t xml:space="preserve">EN ESTA PLANTILLA ENCONTRARÁS LA RECETA DE DIFERENTES SALSAS LISTAS PARA QUE SAQUES EL VALOR GRAMO DE LA SALSA DE LA CASA </t>
  </si>
  <si>
    <t>SALSA MORA BARBACOA</t>
  </si>
  <si>
    <t xml:space="preserve">bbq Delcasino </t>
  </si>
  <si>
    <t xml:space="preserve">Salsa mora Delcasino </t>
  </si>
  <si>
    <t xml:space="preserve">Salsa de tomate Delcasino </t>
  </si>
  <si>
    <t xml:space="preserve">Agua </t>
  </si>
  <si>
    <t>Salsa soya</t>
  </si>
  <si>
    <t>gr</t>
  </si>
  <si>
    <t>Receta para : 440gr aprox</t>
  </si>
  <si>
    <t>SALSA AJÍ DE PIÑA</t>
  </si>
  <si>
    <t xml:space="preserve">Salsa piña Delcasino </t>
  </si>
  <si>
    <t xml:space="preserve">Salsa de ají Delcasino </t>
  </si>
  <si>
    <t xml:space="preserve">Vinagre Delcasino </t>
  </si>
  <si>
    <t xml:space="preserve">Salsa soya Delcasino </t>
  </si>
  <si>
    <t xml:space="preserve">Cilantro </t>
  </si>
  <si>
    <t xml:space="preserve">Aceite de oliva </t>
  </si>
  <si>
    <t>Cebolla cabezona (1)</t>
  </si>
  <si>
    <t>Diente de ajo (1)</t>
  </si>
  <si>
    <t>Limón (1)</t>
  </si>
  <si>
    <t xml:space="preserve">Cada receta tiene la cantidad en gr o en unidades (x) de los ingredientes que se necesitan para hacer la salsa, se deben completar los datos de Und de compra y costo de compra. </t>
  </si>
  <si>
    <t>Receta para : 550 gr aprox</t>
  </si>
  <si>
    <r>
      <t>VALORES EN</t>
    </r>
    <r>
      <rPr>
        <b/>
        <u/>
        <sz val="11"/>
        <color rgb="FFFF0000"/>
        <rFont val="Calibri"/>
        <family val="2"/>
        <scheme val="minor"/>
      </rPr>
      <t xml:space="preserve"> 0</t>
    </r>
    <r>
      <rPr>
        <sz val="11"/>
        <color rgb="FFFF0000"/>
        <rFont val="Calibri"/>
        <family val="2"/>
        <scheme val="minor"/>
      </rPr>
      <t xml:space="preserve"> DEBEN SER DILIGENCIADOS POR EL NEGOCIO </t>
    </r>
  </si>
  <si>
    <t>SALSA TÁRTARA DE CEBOLLA</t>
  </si>
  <si>
    <t>Mayonesa Horeca</t>
  </si>
  <si>
    <t>Aceite</t>
  </si>
  <si>
    <t>Azucar</t>
  </si>
  <si>
    <t>Cebolla (1)</t>
  </si>
  <si>
    <t xml:space="preserve">Mantequilla </t>
  </si>
  <si>
    <t xml:space="preserve">Perejil crespo </t>
  </si>
  <si>
    <t>Receta para : 450 gr aprox</t>
  </si>
  <si>
    <t>SALSA AHUMADA DE CEBOLLAS CARAMELIZADAS</t>
  </si>
  <si>
    <t>Salsa burge Acomer</t>
  </si>
  <si>
    <t>Salsa soya Delcasino</t>
  </si>
  <si>
    <t>Mantequilla</t>
  </si>
  <si>
    <t>Cebolla roja (2)</t>
  </si>
  <si>
    <t xml:space="preserve">Azucar morena </t>
  </si>
  <si>
    <t>Receta para : 450gr aprox</t>
  </si>
  <si>
    <t>SALSA DE CHAMPIÑONES AHUMADOS</t>
  </si>
  <si>
    <t>Salsa Burger acomer</t>
  </si>
  <si>
    <t>Crema de leche</t>
  </si>
  <si>
    <t>Champiñones (tajados)</t>
  </si>
  <si>
    <t xml:space="preserve">Caldo de pollo </t>
  </si>
  <si>
    <t>Receta para : 500gr aprox</t>
  </si>
  <si>
    <t xml:space="preserve">INSTRUCCIONES: LEE LOS COMENTARIOS DE LAS CASILLAS  </t>
  </si>
  <si>
    <t xml:space="preserve">Nota: Consulta más recetas de nuevas salsas en nuestra página web </t>
  </si>
  <si>
    <t>EXPLICACIÓN DE LA PLANTILLLA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</si>
</sst>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5" fontId="0" fillId="2" borderId="5" xfId="1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164" fontId="0" fillId="2" borderId="4" xfId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65" fontId="0" fillId="2" borderId="4" xfId="1" applyNumberFormat="1" applyFont="1" applyFill="1" applyBorder="1" applyAlignment="1">
      <alignment vertical="center"/>
    </xf>
    <xf numFmtId="165" fontId="0" fillId="2" borderId="6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9" fontId="0" fillId="4" borderId="4" xfId="2" applyFon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165" fontId="0" fillId="4" borderId="5" xfId="1" applyNumberFormat="1" applyFont="1" applyFill="1" applyBorder="1" applyAlignment="1">
      <alignment vertical="center"/>
    </xf>
    <xf numFmtId="165" fontId="0" fillId="4" borderId="6" xfId="1" applyNumberFormat="1" applyFont="1" applyFill="1" applyBorder="1" applyAlignment="1">
      <alignment vertical="center"/>
    </xf>
    <xf numFmtId="9" fontId="0" fillId="4" borderId="3" xfId="0" applyNumberForma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5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14" fillId="5" borderId="0" xfId="0" applyFont="1" applyFill="1" applyAlignment="1">
      <alignment vertical="center"/>
    </xf>
    <xf numFmtId="0" fontId="0" fillId="2" borderId="21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165" fontId="0" fillId="4" borderId="0" xfId="1" applyNumberFormat="1" applyFont="1" applyFill="1" applyBorder="1" applyAlignment="1">
      <alignment vertical="center"/>
    </xf>
    <xf numFmtId="165" fontId="0" fillId="2" borderId="0" xfId="1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5" fontId="12" fillId="2" borderId="4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0" fillId="2" borderId="0" xfId="0" applyFill="1"/>
    <xf numFmtId="0" fontId="10" fillId="2" borderId="10" xfId="0" applyFont="1" applyFill="1" applyBorder="1"/>
    <xf numFmtId="0" fontId="11" fillId="2" borderId="1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/>
  </cellXfs>
  <cellStyles count="4">
    <cellStyle name="Moneda" xfId="1" builtinId="4"/>
    <cellStyle name="Moneda 2" xfId="3" xr:uid="{F1D90B39-58EC-4C76-889F-5213004CF666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9</xdr:row>
      <xdr:rowOff>19050</xdr:rowOff>
    </xdr:from>
    <xdr:to>
      <xdr:col>8</xdr:col>
      <xdr:colOff>1207337</xdr:colOff>
      <xdr:row>31</xdr:row>
      <xdr:rowOff>85727</xdr:rowOff>
    </xdr:to>
    <xdr:pic>
      <xdr:nvPicPr>
        <xdr:cNvPr id="2" name="Picture 19">
          <a:extLst>
            <a:ext uri="{FF2B5EF4-FFF2-40B4-BE49-F238E27FC236}">
              <a16:creationId xmlns:a16="http://schemas.microsoft.com/office/drawing/2014/main" id="{485A0D18-D935-46C6-8ADE-E1AD0F542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924050"/>
          <a:ext cx="7398587" cy="4257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676275</xdr:colOff>
      <xdr:row>2</xdr:row>
      <xdr:rowOff>57150</xdr:rowOff>
    </xdr:from>
    <xdr:to>
      <xdr:col>2</xdr:col>
      <xdr:colOff>1788316</xdr:colOff>
      <xdr:row>4</xdr:row>
      <xdr:rowOff>580174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CE95C9-3DC6-4F4E-97B6-E7599B2F0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447675"/>
          <a:ext cx="1112041" cy="923074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14</xdr:row>
      <xdr:rowOff>76200</xdr:rowOff>
    </xdr:from>
    <xdr:to>
      <xdr:col>2</xdr:col>
      <xdr:colOff>295275</xdr:colOff>
      <xdr:row>15</xdr:row>
      <xdr:rowOff>57150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8F884C31-8B52-4921-A017-4ECC438C5B88}"/>
            </a:ext>
          </a:extLst>
        </xdr:cNvPr>
        <xdr:cNvSpPr/>
      </xdr:nvSpPr>
      <xdr:spPr>
        <a:xfrm>
          <a:off x="1371600" y="3390900"/>
          <a:ext cx="4476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142875</xdr:colOff>
      <xdr:row>29</xdr:row>
      <xdr:rowOff>28575</xdr:rowOff>
    </xdr:from>
    <xdr:to>
      <xdr:col>7</xdr:col>
      <xdr:colOff>590550</xdr:colOff>
      <xdr:row>30</xdr:row>
      <xdr:rowOff>9525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B0FAF6C5-19FD-48C2-836F-40B59ACDA833}"/>
            </a:ext>
          </a:extLst>
        </xdr:cNvPr>
        <xdr:cNvSpPr/>
      </xdr:nvSpPr>
      <xdr:spPr>
        <a:xfrm rot="10800000">
          <a:off x="7077075" y="6200775"/>
          <a:ext cx="447675" cy="171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758991</xdr:colOff>
      <xdr:row>3</xdr:row>
      <xdr:rowOff>20053</xdr:rowOff>
    </xdr:from>
    <xdr:to>
      <xdr:col>13</xdr:col>
      <xdr:colOff>1694448</xdr:colOff>
      <xdr:row>6</xdr:row>
      <xdr:rowOff>14147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203881-E737-4DF3-A5E0-C53D321B2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3596" y="591553"/>
          <a:ext cx="935457" cy="776147"/>
        </a:xfrm>
        <a:prstGeom prst="rect">
          <a:avLst/>
        </a:prstGeom>
      </xdr:spPr>
    </xdr:pic>
    <xdr:clientData/>
  </xdr:twoCellAnchor>
  <xdr:twoCellAnchor editAs="oneCell">
    <xdr:from>
      <xdr:col>3</xdr:col>
      <xdr:colOff>523407</xdr:colOff>
      <xdr:row>10</xdr:row>
      <xdr:rowOff>238437</xdr:rowOff>
    </xdr:from>
    <xdr:to>
      <xdr:col>5</xdr:col>
      <xdr:colOff>130342</xdr:colOff>
      <xdr:row>12</xdr:row>
      <xdr:rowOff>123292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2BA762-7860-4434-9FCC-D317DFB52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215"/>
        <a:stretch/>
      </xdr:blipFill>
      <xdr:spPr>
        <a:xfrm>
          <a:off x="2638960" y="2775095"/>
          <a:ext cx="749935" cy="446329"/>
        </a:xfrm>
        <a:prstGeom prst="rect">
          <a:avLst/>
        </a:prstGeom>
      </xdr:spPr>
    </xdr:pic>
    <xdr:clientData/>
  </xdr:twoCellAnchor>
  <xdr:twoCellAnchor editAs="oneCell">
    <xdr:from>
      <xdr:col>4</xdr:col>
      <xdr:colOff>142408</xdr:colOff>
      <xdr:row>33</xdr:row>
      <xdr:rowOff>168253</xdr:rowOff>
    </xdr:from>
    <xdr:to>
      <xdr:col>5</xdr:col>
      <xdr:colOff>280737</xdr:colOff>
      <xdr:row>35</xdr:row>
      <xdr:rowOff>183451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3A25005-81CC-4AF0-AC10-CA01E1BF1E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215"/>
        <a:stretch/>
      </xdr:blipFill>
      <xdr:spPr>
        <a:xfrm>
          <a:off x="2789355" y="8219385"/>
          <a:ext cx="749935" cy="446329"/>
        </a:xfrm>
        <a:prstGeom prst="rect">
          <a:avLst/>
        </a:prstGeom>
      </xdr:spPr>
    </xdr:pic>
    <xdr:clientData/>
  </xdr:twoCellAnchor>
  <xdr:oneCellAnchor>
    <xdr:from>
      <xdr:col>4</xdr:col>
      <xdr:colOff>142408</xdr:colOff>
      <xdr:row>55</xdr:row>
      <xdr:rowOff>168253</xdr:rowOff>
    </xdr:from>
    <xdr:ext cx="749935" cy="446329"/>
    <xdr:pic>
      <xdr:nvPicPr>
        <xdr:cNvPr id="7" name="Imagen 6">
          <a:extLst>
            <a:ext uri="{FF2B5EF4-FFF2-40B4-BE49-F238E27FC236}">
              <a16:creationId xmlns:a16="http://schemas.microsoft.com/office/drawing/2014/main" id="{ED5E94A2-AB8A-4844-A84B-5588DF541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0215"/>
        <a:stretch/>
      </xdr:blipFill>
      <xdr:spPr>
        <a:xfrm>
          <a:off x="2789355" y="8219385"/>
          <a:ext cx="749935" cy="446329"/>
        </a:xfrm>
        <a:prstGeom prst="rect">
          <a:avLst/>
        </a:prstGeom>
      </xdr:spPr>
    </xdr:pic>
    <xdr:clientData/>
  </xdr:oneCellAnchor>
  <xdr:twoCellAnchor>
    <xdr:from>
      <xdr:col>8</xdr:col>
      <xdr:colOff>195516</xdr:colOff>
      <xdr:row>37</xdr:row>
      <xdr:rowOff>5015</xdr:rowOff>
    </xdr:from>
    <xdr:to>
      <xdr:col>8</xdr:col>
      <xdr:colOff>576516</xdr:colOff>
      <xdr:row>37</xdr:row>
      <xdr:rowOff>175462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3C5A3521-C9AF-4669-8087-76200EBF562E}"/>
            </a:ext>
          </a:extLst>
        </xdr:cNvPr>
        <xdr:cNvSpPr/>
      </xdr:nvSpPr>
      <xdr:spPr>
        <a:xfrm rot="16200000">
          <a:off x="5975687" y="9033713"/>
          <a:ext cx="170447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170450</xdr:colOff>
      <xdr:row>61</xdr:row>
      <xdr:rowOff>10027</xdr:rowOff>
    </xdr:from>
    <xdr:to>
      <xdr:col>8</xdr:col>
      <xdr:colOff>551450</xdr:colOff>
      <xdr:row>61</xdr:row>
      <xdr:rowOff>180474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E1825716-2C8F-48BF-AC58-15FA5F1AA3AF}"/>
            </a:ext>
          </a:extLst>
        </xdr:cNvPr>
        <xdr:cNvSpPr/>
      </xdr:nvSpPr>
      <xdr:spPr>
        <a:xfrm rot="16200000">
          <a:off x="5950621" y="14392777"/>
          <a:ext cx="170447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212562</xdr:colOff>
      <xdr:row>88</xdr:row>
      <xdr:rowOff>22058</xdr:rowOff>
    </xdr:from>
    <xdr:to>
      <xdr:col>8</xdr:col>
      <xdr:colOff>593562</xdr:colOff>
      <xdr:row>89</xdr:row>
      <xdr:rowOff>2005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31900A1A-3529-405C-A633-7FB7B2F9B2EB}"/>
            </a:ext>
          </a:extLst>
        </xdr:cNvPr>
        <xdr:cNvSpPr/>
      </xdr:nvSpPr>
      <xdr:spPr>
        <a:xfrm rot="16200000">
          <a:off x="5992733" y="20330361"/>
          <a:ext cx="170447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5</xdr:col>
      <xdr:colOff>10027</xdr:colOff>
      <xdr:row>81</xdr:row>
      <xdr:rowOff>90237</xdr:rowOff>
    </xdr:from>
    <xdr:to>
      <xdr:col>5</xdr:col>
      <xdr:colOff>512072</xdr:colOff>
      <xdr:row>85</xdr:row>
      <xdr:rowOff>128666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DA45E31-BE6D-4725-A77E-0AE91E0C5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580" y="18849474"/>
          <a:ext cx="502045" cy="850560"/>
        </a:xfrm>
        <a:prstGeom prst="rect">
          <a:avLst/>
        </a:prstGeom>
      </xdr:spPr>
    </xdr:pic>
    <xdr:clientData/>
  </xdr:twoCellAnchor>
  <xdr:twoCellAnchor editAs="oneCell">
    <xdr:from>
      <xdr:col>6</xdr:col>
      <xdr:colOff>603152</xdr:colOff>
      <xdr:row>109</xdr:row>
      <xdr:rowOff>90236</xdr:rowOff>
    </xdr:from>
    <xdr:to>
      <xdr:col>8</xdr:col>
      <xdr:colOff>46894</xdr:colOff>
      <xdr:row>111</xdr:row>
      <xdr:rowOff>80209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BF41E24-320A-4369-8B60-5926CAC5B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3678" y="24965525"/>
          <a:ext cx="1108111" cy="421105"/>
        </a:xfrm>
        <a:prstGeom prst="rect">
          <a:avLst/>
        </a:prstGeom>
      </xdr:spPr>
    </xdr:pic>
    <xdr:clientData/>
  </xdr:twoCellAnchor>
  <xdr:oneCellAnchor>
    <xdr:from>
      <xdr:col>6</xdr:col>
      <xdr:colOff>603152</xdr:colOff>
      <xdr:row>131</xdr:row>
      <xdr:rowOff>90236</xdr:rowOff>
    </xdr:from>
    <xdr:ext cx="1108111" cy="421105"/>
    <xdr:pic>
      <xdr:nvPicPr>
        <xdr:cNvPr id="17" name="Imagen 16">
          <a:extLst>
            <a:ext uri="{FF2B5EF4-FFF2-40B4-BE49-F238E27FC236}">
              <a16:creationId xmlns:a16="http://schemas.microsoft.com/office/drawing/2014/main" id="{BB8B6295-4066-4333-8933-0A48F91F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3678" y="24965525"/>
          <a:ext cx="1108111" cy="421105"/>
        </a:xfrm>
        <a:prstGeom prst="rect">
          <a:avLst/>
        </a:prstGeom>
      </xdr:spPr>
    </xdr:pic>
    <xdr:clientData/>
  </xdr:oneCellAnchor>
  <xdr:twoCellAnchor>
    <xdr:from>
      <xdr:col>8</xdr:col>
      <xdr:colOff>431131</xdr:colOff>
      <xdr:row>15</xdr:row>
      <xdr:rowOff>160420</xdr:rowOff>
    </xdr:from>
    <xdr:to>
      <xdr:col>10</xdr:col>
      <xdr:colOff>280737</xdr:colOff>
      <xdr:row>18</xdr:row>
      <xdr:rowOff>110289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55A0FDDC-E803-4C69-A5CD-22A7F0DDC7D0}"/>
            </a:ext>
          </a:extLst>
        </xdr:cNvPr>
        <xdr:cNvSpPr/>
      </xdr:nvSpPr>
      <xdr:spPr>
        <a:xfrm rot="10800000">
          <a:off x="6106026" y="3910262"/>
          <a:ext cx="1072816" cy="521369"/>
        </a:xfrm>
        <a:prstGeom prst="rightArrow">
          <a:avLst>
            <a:gd name="adj1" fmla="val 50000"/>
            <a:gd name="adj2" fmla="val 480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4795-CC30-4CB9-9387-1E001EAB82DF}">
  <dimension ref="C2:I9"/>
  <sheetViews>
    <sheetView tabSelected="1" topLeftCell="A11" workbookViewId="0">
      <selection activeCell="C32" sqref="C32"/>
    </sheetView>
  </sheetViews>
  <sheetFormatPr baseColWidth="10" defaultRowHeight="15" x14ac:dyDescent="0.25"/>
  <cols>
    <col min="1" max="2" width="11.42578125" style="68"/>
    <col min="3" max="3" width="35.42578125" style="68" customWidth="1"/>
    <col min="4" max="8" width="11.42578125" style="68"/>
    <col min="9" max="9" width="37.28515625" style="68" customWidth="1"/>
    <col min="10" max="16384" width="11.42578125" style="68"/>
  </cols>
  <sheetData>
    <row r="2" spans="3:9" ht="15.75" thickBot="1" x14ac:dyDescent="0.3"/>
    <row r="3" spans="3:9" ht="15.75" thickBot="1" x14ac:dyDescent="0.3">
      <c r="C3" s="73"/>
      <c r="D3" s="75" t="s">
        <v>21</v>
      </c>
      <c r="E3" s="75"/>
      <c r="F3" s="75"/>
      <c r="G3" s="75"/>
      <c r="H3" s="76"/>
      <c r="I3" s="69"/>
    </row>
    <row r="4" spans="3:9" ht="15.75" thickBot="1" x14ac:dyDescent="0.3">
      <c r="C4" s="74"/>
      <c r="D4" s="77"/>
      <c r="E4" s="77"/>
      <c r="F4" s="77"/>
      <c r="G4" s="77"/>
      <c r="H4" s="78"/>
      <c r="I4" s="69"/>
    </row>
    <row r="5" spans="3:9" ht="51" customHeight="1" x14ac:dyDescent="0.25">
      <c r="C5" s="74"/>
      <c r="D5" s="77"/>
      <c r="E5" s="77"/>
      <c r="F5" s="77"/>
      <c r="G5" s="77"/>
      <c r="H5" s="78"/>
      <c r="I5" s="70"/>
    </row>
    <row r="6" spans="3:9" x14ac:dyDescent="0.25">
      <c r="C6" s="79" t="s">
        <v>22</v>
      </c>
      <c r="D6" s="80"/>
      <c r="E6" s="80"/>
      <c r="F6" s="80"/>
      <c r="G6" s="80"/>
      <c r="H6" s="80"/>
      <c r="I6" s="81"/>
    </row>
    <row r="7" spans="3:9" ht="27.75" customHeight="1" x14ac:dyDescent="0.25">
      <c r="C7" s="82"/>
      <c r="D7" s="83"/>
      <c r="E7" s="83"/>
      <c r="F7" s="83"/>
      <c r="G7" s="83"/>
      <c r="H7" s="83"/>
      <c r="I7" s="84"/>
    </row>
    <row r="9" spans="3:9" x14ac:dyDescent="0.25">
      <c r="C9" s="71" t="s">
        <v>70</v>
      </c>
    </row>
  </sheetData>
  <mergeCells count="3">
    <mergeCell ref="C3:C5"/>
    <mergeCell ref="D3:H5"/>
    <mergeCell ref="C6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BDD21-A329-4602-88D5-39EEB8B198A0}">
  <dimension ref="B4:N153"/>
  <sheetViews>
    <sheetView topLeftCell="A40" zoomScale="95" zoomScaleNormal="95" workbookViewId="0">
      <selection activeCell="G153" sqref="G153"/>
    </sheetView>
  </sheetViews>
  <sheetFormatPr baseColWidth="10" defaultColWidth="9.140625" defaultRowHeight="15" x14ac:dyDescent="0.25"/>
  <cols>
    <col min="1" max="1" width="5.5703125" style="2" customWidth="1"/>
    <col min="2" max="2" width="5.28515625" style="2" customWidth="1"/>
    <col min="3" max="3" width="20.85546875" style="2" customWidth="1"/>
    <col min="4" max="4" width="8" style="2" customWidth="1"/>
    <col min="5" max="5" width="9.140625" style="2"/>
    <col min="6" max="6" width="11.28515625" style="2" customWidth="1"/>
    <col min="7" max="7" width="11" style="2" customWidth="1"/>
    <col min="8" max="8" width="14" style="2" customWidth="1"/>
    <col min="9" max="12" width="9.140625" style="2"/>
    <col min="13" max="13" width="18.85546875" style="2" customWidth="1"/>
    <col min="14" max="14" width="25.85546875" style="2" customWidth="1"/>
    <col min="15" max="15" width="9.140625" style="2"/>
    <col min="16" max="16" width="19.42578125" style="2" customWidth="1"/>
    <col min="17" max="17" width="9.140625" style="2" customWidth="1"/>
    <col min="18" max="18" width="13.7109375" style="2" customWidth="1"/>
    <col min="19" max="16384" width="9.140625" style="2"/>
  </cols>
  <sheetData>
    <row r="4" spans="2:14" x14ac:dyDescent="0.25">
      <c r="B4" s="31" t="s">
        <v>24</v>
      </c>
      <c r="C4" s="31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2:14" x14ac:dyDescent="0.25">
      <c r="B5" s="34" t="s">
        <v>25</v>
      </c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6"/>
    </row>
    <row r="6" spans="2:14" ht="31.5" customHeight="1" x14ac:dyDescent="0.25">
      <c r="B6" s="34" t="s">
        <v>23</v>
      </c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9"/>
    </row>
    <row r="7" spans="2:14" ht="8.25" customHeight="1" x14ac:dyDescent="0.25">
      <c r="B7" s="31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spans="2:14" ht="25.5" customHeight="1" x14ac:dyDescent="0.25">
      <c r="B8" s="34" t="s">
        <v>68</v>
      </c>
      <c r="C8" s="30"/>
      <c r="D8" s="30"/>
      <c r="E8" s="30"/>
      <c r="F8" s="30"/>
      <c r="G8" s="30"/>
      <c r="H8" s="30"/>
      <c r="I8" s="3"/>
      <c r="J8" s="30"/>
      <c r="K8" s="30"/>
      <c r="L8" s="30"/>
      <c r="M8" s="30"/>
      <c r="N8" s="42"/>
    </row>
    <row r="9" spans="2:14" x14ac:dyDescent="0.25">
      <c r="B9" s="34" t="s">
        <v>20</v>
      </c>
      <c r="C9" s="30"/>
      <c r="D9" s="30"/>
      <c r="E9" s="30"/>
      <c r="F9" s="30"/>
      <c r="G9" s="30"/>
      <c r="H9" s="30"/>
      <c r="I9" s="3"/>
      <c r="J9" s="30"/>
      <c r="K9" s="30"/>
      <c r="L9" s="30"/>
      <c r="M9" s="30"/>
      <c r="N9" s="42"/>
    </row>
    <row r="10" spans="2:14" ht="30" customHeight="1" x14ac:dyDescent="0.25">
      <c r="B10" s="43" t="s">
        <v>44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</row>
    <row r="11" spans="2:14" ht="25.5" customHeight="1" x14ac:dyDescent="0.25"/>
    <row r="12" spans="2:14" ht="18.75" x14ac:dyDescent="0.25">
      <c r="B12" s="25"/>
      <c r="C12" s="22" t="s">
        <v>13</v>
      </c>
      <c r="D12" s="22"/>
      <c r="E12" s="22"/>
      <c r="F12" s="22"/>
      <c r="G12" s="22"/>
      <c r="H12" s="22"/>
    </row>
    <row r="13" spans="2:14" x14ac:dyDescent="0.25">
      <c r="B13" s="25"/>
      <c r="C13" s="25" t="s">
        <v>19</v>
      </c>
      <c r="D13" s="25"/>
      <c r="E13" s="25"/>
      <c r="F13" s="25"/>
      <c r="G13" s="25"/>
      <c r="H13" s="25"/>
      <c r="I13" s="1"/>
    </row>
    <row r="14" spans="2:14" ht="36" x14ac:dyDescent="0.25">
      <c r="B14" s="25"/>
      <c r="C14" s="27" t="s">
        <v>0</v>
      </c>
      <c r="D14" s="27" t="s">
        <v>1</v>
      </c>
      <c r="E14" s="27" t="s">
        <v>10</v>
      </c>
      <c r="F14" s="27" t="s">
        <v>2</v>
      </c>
      <c r="G14" s="27" t="s">
        <v>3</v>
      </c>
      <c r="H14" s="27" t="s">
        <v>4</v>
      </c>
    </row>
    <row r="15" spans="2:14" x14ac:dyDescent="0.25">
      <c r="B15" s="25"/>
      <c r="C15" s="28" t="s">
        <v>5</v>
      </c>
      <c r="D15" s="4" t="s">
        <v>32</v>
      </c>
      <c r="E15" s="4">
        <v>200</v>
      </c>
      <c r="F15" s="14">
        <v>3800</v>
      </c>
      <c r="G15" s="15">
        <v>2000</v>
      </c>
      <c r="H15" s="5">
        <f>+(G15/F15)*E15</f>
        <v>105.26315789473684</v>
      </c>
      <c r="L15" s="1"/>
    </row>
    <row r="16" spans="2:14" x14ac:dyDescent="0.25">
      <c r="B16" s="25"/>
      <c r="C16" s="28" t="s">
        <v>8</v>
      </c>
      <c r="D16" s="4" t="s">
        <v>32</v>
      </c>
      <c r="E16" s="4">
        <v>20</v>
      </c>
      <c r="F16" s="14">
        <v>1000</v>
      </c>
      <c r="G16" s="15">
        <v>1200</v>
      </c>
      <c r="H16" s="5">
        <f t="shared" ref="H16:H19" si="0">+(G16/F16)*E16</f>
        <v>24</v>
      </c>
      <c r="J16" s="85"/>
      <c r="K16" s="85"/>
      <c r="L16" s="85"/>
      <c r="M16" s="85"/>
    </row>
    <row r="17" spans="2:13" x14ac:dyDescent="0.25">
      <c r="B17" s="25"/>
      <c r="C17" s="28" t="s">
        <v>9</v>
      </c>
      <c r="D17" s="4" t="s">
        <v>32</v>
      </c>
      <c r="E17" s="4">
        <v>5</v>
      </c>
      <c r="F17" s="14">
        <v>160</v>
      </c>
      <c r="G17" s="15">
        <v>1800</v>
      </c>
      <c r="H17" s="5">
        <f t="shared" si="0"/>
        <v>56.25</v>
      </c>
      <c r="J17" s="85"/>
      <c r="K17" s="85"/>
      <c r="L17" s="85"/>
      <c r="M17" s="85"/>
    </row>
    <row r="18" spans="2:13" x14ac:dyDescent="0.25">
      <c r="B18" s="25"/>
      <c r="C18" s="28" t="s">
        <v>6</v>
      </c>
      <c r="D18" s="4" t="s">
        <v>32</v>
      </c>
      <c r="E18" s="4">
        <v>100</v>
      </c>
      <c r="F18" s="14">
        <v>250</v>
      </c>
      <c r="G18" s="15">
        <v>3000</v>
      </c>
      <c r="H18" s="5">
        <f t="shared" si="0"/>
        <v>1200</v>
      </c>
      <c r="J18" s="85"/>
      <c r="K18" s="85"/>
      <c r="L18" s="85"/>
      <c r="M18" s="85"/>
    </row>
    <row r="19" spans="2:13" ht="21" customHeight="1" x14ac:dyDescent="0.25">
      <c r="B19" s="25"/>
      <c r="C19" s="29" t="s">
        <v>7</v>
      </c>
      <c r="D19" s="23" t="s">
        <v>32</v>
      </c>
      <c r="E19" s="23">
        <v>50</v>
      </c>
      <c r="F19" s="14">
        <v>100</v>
      </c>
      <c r="G19" s="16">
        <v>700</v>
      </c>
      <c r="H19" s="11">
        <f t="shared" si="0"/>
        <v>350</v>
      </c>
      <c r="J19" s="85"/>
      <c r="K19" s="85"/>
      <c r="L19" s="85"/>
      <c r="M19" s="85"/>
    </row>
    <row r="20" spans="2:13" ht="21" customHeight="1" x14ac:dyDescent="0.25">
      <c r="B20" s="25"/>
      <c r="C20" s="6" t="s">
        <v>17</v>
      </c>
      <c r="D20" s="9"/>
      <c r="E20" s="24">
        <f>SUM(E15:E19)</f>
        <v>375</v>
      </c>
      <c r="F20" s="25"/>
      <c r="G20" s="12" t="s">
        <v>15</v>
      </c>
      <c r="H20" s="10">
        <f>SUM(H15:H19)</f>
        <v>1735.5131578947369</v>
      </c>
    </row>
    <row r="21" spans="2:13" ht="28.5" customHeight="1" x14ac:dyDescent="0.25">
      <c r="B21" s="25"/>
      <c r="C21" s="25"/>
      <c r="D21" s="25"/>
      <c r="E21" s="25"/>
      <c r="F21" s="25"/>
      <c r="G21" s="12" t="s">
        <v>16</v>
      </c>
      <c r="H21" s="13">
        <v>0.05</v>
      </c>
    </row>
    <row r="22" spans="2:13" ht="21" customHeight="1" x14ac:dyDescent="0.25">
      <c r="B22" s="25"/>
      <c r="C22" s="25"/>
      <c r="D22" s="25"/>
      <c r="E22" s="25"/>
      <c r="F22" s="25"/>
      <c r="G22" s="25"/>
      <c r="H22" s="25"/>
    </row>
    <row r="23" spans="2:13" x14ac:dyDescent="0.25">
      <c r="B23" s="25"/>
      <c r="C23" s="25"/>
      <c r="D23" s="25"/>
      <c r="E23" s="6" t="s">
        <v>11</v>
      </c>
      <c r="F23" s="7"/>
      <c r="G23" s="7"/>
      <c r="H23" s="8">
        <f>+H20*(1+H21)</f>
        <v>1822.2888157894738</v>
      </c>
    </row>
    <row r="24" spans="2:13" x14ac:dyDescent="0.25">
      <c r="B24" s="25"/>
      <c r="C24" s="25"/>
      <c r="D24" s="25"/>
      <c r="E24" s="6" t="s">
        <v>12</v>
      </c>
      <c r="F24" s="7"/>
      <c r="G24" s="17">
        <v>0.47</v>
      </c>
      <c r="H24" s="10">
        <f>+H23/G24</f>
        <v>3877.2102463605829</v>
      </c>
    </row>
    <row r="25" spans="2:13" ht="51" x14ac:dyDescent="0.25">
      <c r="B25" s="25"/>
      <c r="C25" s="25"/>
      <c r="D25" s="25"/>
      <c r="E25" s="19" t="s">
        <v>18</v>
      </c>
      <c r="F25" s="20"/>
      <c r="G25" s="18">
        <f>+E20</f>
        <v>375</v>
      </c>
      <c r="H25" s="21">
        <f>+H23/G24</f>
        <v>3877.2102463605829</v>
      </c>
    </row>
    <row r="26" spans="2:13" x14ac:dyDescent="0.25">
      <c r="B26" s="25"/>
      <c r="C26" s="25"/>
      <c r="D26" s="25"/>
      <c r="E26" s="63" t="s">
        <v>14</v>
      </c>
      <c r="F26" s="64"/>
      <c r="G26" s="64"/>
      <c r="H26" s="65">
        <f>+H25/G25</f>
        <v>10.33922732362822</v>
      </c>
    </row>
    <row r="28" spans="2:13" x14ac:dyDescent="0.25">
      <c r="C28" s="48"/>
    </row>
    <row r="29" spans="2:13" x14ac:dyDescent="0.25">
      <c r="C29" s="46"/>
      <c r="D29" s="47"/>
    </row>
    <row r="30" spans="2:13" x14ac:dyDescent="0.25">
      <c r="C30" s="25"/>
    </row>
    <row r="35" spans="3:10" ht="18.75" x14ac:dyDescent="0.25">
      <c r="C35" s="49" t="s">
        <v>26</v>
      </c>
    </row>
    <row r="36" spans="3:10" x14ac:dyDescent="0.25">
      <c r="C36" s="25" t="s">
        <v>33</v>
      </c>
      <c r="D36" s="25"/>
      <c r="E36" s="25"/>
      <c r="F36" s="25"/>
      <c r="G36" s="25"/>
      <c r="H36" s="25"/>
    </row>
    <row r="37" spans="3:10" ht="36" x14ac:dyDescent="0.25">
      <c r="C37" s="27" t="s">
        <v>0</v>
      </c>
      <c r="D37" s="27" t="s">
        <v>1</v>
      </c>
      <c r="E37" s="27" t="s">
        <v>10</v>
      </c>
      <c r="F37" s="27" t="s">
        <v>2</v>
      </c>
      <c r="G37" s="27" t="s">
        <v>3</v>
      </c>
      <c r="H37" s="27" t="s">
        <v>4</v>
      </c>
    </row>
    <row r="38" spans="3:10" x14ac:dyDescent="0.25">
      <c r="C38" s="28" t="s">
        <v>28</v>
      </c>
      <c r="D38" s="50" t="s">
        <v>32</v>
      </c>
      <c r="E38" s="4">
        <v>100</v>
      </c>
      <c r="F38" s="67">
        <v>0</v>
      </c>
      <c r="G38" s="15">
        <v>0</v>
      </c>
      <c r="H38" s="5" t="e">
        <f>+(G38/F38)*E38</f>
        <v>#DIV/0!</v>
      </c>
      <c r="J38" s="61" t="s">
        <v>46</v>
      </c>
    </row>
    <row r="39" spans="3:10" x14ac:dyDescent="0.25">
      <c r="C39" s="28" t="s">
        <v>27</v>
      </c>
      <c r="D39" s="50" t="s">
        <v>32</v>
      </c>
      <c r="E39" s="4">
        <v>30</v>
      </c>
      <c r="F39" s="67">
        <v>0</v>
      </c>
      <c r="G39" s="15">
        <v>0</v>
      </c>
      <c r="H39" s="5" t="e">
        <f t="shared" ref="H39:H42" si="1">+(G39/F39)*E39</f>
        <v>#DIV/0!</v>
      </c>
    </row>
    <row r="40" spans="3:10" x14ac:dyDescent="0.25">
      <c r="C40" s="28" t="s">
        <v>29</v>
      </c>
      <c r="D40" s="50" t="s">
        <v>32</v>
      </c>
      <c r="E40" s="4">
        <v>50</v>
      </c>
      <c r="F40" s="67">
        <v>0</v>
      </c>
      <c r="G40" s="15">
        <v>0</v>
      </c>
      <c r="H40" s="5" t="e">
        <f t="shared" si="1"/>
        <v>#DIV/0!</v>
      </c>
    </row>
    <row r="41" spans="3:10" x14ac:dyDescent="0.25">
      <c r="C41" s="28" t="s">
        <v>31</v>
      </c>
      <c r="D41" s="50" t="s">
        <v>32</v>
      </c>
      <c r="E41" s="4">
        <v>10</v>
      </c>
      <c r="F41" s="67">
        <v>0</v>
      </c>
      <c r="G41" s="15">
        <v>0</v>
      </c>
      <c r="H41" s="5" t="e">
        <f t="shared" si="1"/>
        <v>#DIV/0!</v>
      </c>
    </row>
    <row r="42" spans="3:10" x14ac:dyDescent="0.25">
      <c r="C42" s="29" t="s">
        <v>30</v>
      </c>
      <c r="D42" s="51" t="s">
        <v>32</v>
      </c>
      <c r="E42" s="23">
        <v>250</v>
      </c>
      <c r="F42" s="67">
        <v>0</v>
      </c>
      <c r="G42" s="16">
        <v>0</v>
      </c>
      <c r="H42" s="11" t="e">
        <f t="shared" si="1"/>
        <v>#DIV/0!</v>
      </c>
    </row>
    <row r="43" spans="3:10" x14ac:dyDescent="0.25">
      <c r="C43" s="6" t="s">
        <v>17</v>
      </c>
      <c r="D43" s="9"/>
      <c r="E43" s="24">
        <f>SUM(E38:E42)</f>
        <v>440</v>
      </c>
      <c r="F43" s="25"/>
      <c r="G43" s="12" t="s">
        <v>15</v>
      </c>
      <c r="H43" s="10" t="e">
        <f>SUM(H38:H42)</f>
        <v>#DIV/0!</v>
      </c>
    </row>
    <row r="44" spans="3:10" x14ac:dyDescent="0.25">
      <c r="C44" s="25"/>
      <c r="D44" s="25"/>
      <c r="E44" s="25"/>
      <c r="F44" s="25"/>
      <c r="G44" s="12" t="s">
        <v>16</v>
      </c>
      <c r="H44" s="13">
        <v>0.05</v>
      </c>
    </row>
    <row r="45" spans="3:10" x14ac:dyDescent="0.25">
      <c r="C45" s="25"/>
      <c r="D45" s="25"/>
      <c r="E45" s="25"/>
      <c r="F45" s="25"/>
      <c r="G45" s="25"/>
      <c r="H45" s="25"/>
    </row>
    <row r="46" spans="3:10" x14ac:dyDescent="0.25">
      <c r="C46" s="25"/>
      <c r="D46" s="25"/>
      <c r="E46" s="6" t="s">
        <v>11</v>
      </c>
      <c r="F46" s="7"/>
      <c r="G46" s="7"/>
      <c r="H46" s="8" t="e">
        <f>+H43*(1+H44)</f>
        <v>#DIV/0!</v>
      </c>
    </row>
    <row r="47" spans="3:10" x14ac:dyDescent="0.25">
      <c r="C47" s="25"/>
      <c r="D47" s="25"/>
      <c r="E47" s="6" t="s">
        <v>12</v>
      </c>
      <c r="F47" s="7"/>
      <c r="G47" s="17">
        <v>0.47</v>
      </c>
      <c r="H47" s="10" t="e">
        <f>+H46/G47</f>
        <v>#DIV/0!</v>
      </c>
    </row>
    <row r="48" spans="3:10" ht="51" x14ac:dyDescent="0.25">
      <c r="C48" s="25"/>
      <c r="D48" s="25"/>
      <c r="E48" s="19" t="s">
        <v>18</v>
      </c>
      <c r="F48" s="20"/>
      <c r="G48" s="18">
        <f>+E43</f>
        <v>440</v>
      </c>
      <c r="H48" s="21" t="e">
        <f>+H46/G47</f>
        <v>#DIV/0!</v>
      </c>
    </row>
    <row r="49" spans="3:10" x14ac:dyDescent="0.25">
      <c r="C49" s="25"/>
      <c r="D49" s="25"/>
      <c r="E49" s="6" t="s">
        <v>14</v>
      </c>
      <c r="F49" s="7"/>
      <c r="G49" s="7"/>
      <c r="H49" s="10" t="e">
        <f>+H48/G48</f>
        <v>#DIV/0!</v>
      </c>
    </row>
    <row r="51" spans="3:10" x14ac:dyDescent="0.25">
      <c r="C51" s="48"/>
    </row>
    <row r="52" spans="3:10" x14ac:dyDescent="0.25">
      <c r="C52" s="46"/>
    </row>
    <row r="57" spans="3:10" ht="18.75" x14ac:dyDescent="0.25">
      <c r="C57" s="49" t="s">
        <v>34</v>
      </c>
      <c r="D57" s="25"/>
      <c r="E57" s="25"/>
      <c r="F57" s="25"/>
      <c r="G57" s="25"/>
      <c r="H57" s="25"/>
    </row>
    <row r="58" spans="3:10" x14ac:dyDescent="0.25">
      <c r="C58" s="25" t="s">
        <v>45</v>
      </c>
      <c r="D58" s="25"/>
      <c r="E58" s="25"/>
      <c r="F58" s="25"/>
      <c r="G58" s="25"/>
      <c r="H58" s="25"/>
    </row>
    <row r="59" spans="3:10" ht="36" x14ac:dyDescent="0.25">
      <c r="C59" s="27" t="s">
        <v>0</v>
      </c>
      <c r="D59" s="27" t="s">
        <v>1</v>
      </c>
      <c r="E59" s="27" t="s">
        <v>10</v>
      </c>
      <c r="F59" s="27" t="s">
        <v>2</v>
      </c>
      <c r="G59" s="27" t="s">
        <v>3</v>
      </c>
      <c r="H59" s="27" t="s">
        <v>4</v>
      </c>
    </row>
    <row r="60" spans="3:10" x14ac:dyDescent="0.25">
      <c r="C60" s="28" t="s">
        <v>35</v>
      </c>
      <c r="D60" s="50" t="s">
        <v>32</v>
      </c>
      <c r="E60" s="4">
        <v>100</v>
      </c>
      <c r="F60" s="67">
        <v>0</v>
      </c>
      <c r="G60" s="15">
        <v>0</v>
      </c>
      <c r="H60" s="5" t="e">
        <f>+(G60/F60)*E60</f>
        <v>#DIV/0!</v>
      </c>
    </row>
    <row r="61" spans="3:10" x14ac:dyDescent="0.25">
      <c r="C61" s="28" t="s">
        <v>36</v>
      </c>
      <c r="D61" s="50" t="s">
        <v>32</v>
      </c>
      <c r="E61" s="4">
        <v>30</v>
      </c>
      <c r="F61" s="67">
        <v>0</v>
      </c>
      <c r="G61" s="15">
        <v>0</v>
      </c>
      <c r="H61" s="5" t="e">
        <f t="shared" ref="H61:H69" si="2">+(G61/F61)*E61</f>
        <v>#DIV/0!</v>
      </c>
    </row>
    <row r="62" spans="3:10" x14ac:dyDescent="0.25">
      <c r="C62" s="28" t="s">
        <v>38</v>
      </c>
      <c r="D62" s="50" t="s">
        <v>32</v>
      </c>
      <c r="E62" s="4">
        <v>30</v>
      </c>
      <c r="F62" s="67">
        <v>0</v>
      </c>
      <c r="G62" s="15">
        <v>0</v>
      </c>
      <c r="H62" s="5" t="e">
        <f t="shared" si="2"/>
        <v>#DIV/0!</v>
      </c>
      <c r="J62" s="61" t="s">
        <v>46</v>
      </c>
    </row>
    <row r="63" spans="3:10" x14ac:dyDescent="0.25">
      <c r="C63" s="2" t="s">
        <v>37</v>
      </c>
      <c r="D63" s="2" t="s">
        <v>32</v>
      </c>
      <c r="E63" s="4">
        <v>50</v>
      </c>
      <c r="F63" s="67">
        <v>0</v>
      </c>
      <c r="G63" s="15">
        <v>0</v>
      </c>
      <c r="H63" s="5" t="e">
        <f t="shared" si="2"/>
        <v>#DIV/0!</v>
      </c>
    </row>
    <row r="64" spans="3:10" x14ac:dyDescent="0.25">
      <c r="C64" s="55" t="s">
        <v>41</v>
      </c>
      <c r="D64" s="54" t="s">
        <v>32</v>
      </c>
      <c r="E64" s="59">
        <v>0</v>
      </c>
      <c r="F64" s="67">
        <v>0</v>
      </c>
      <c r="G64" s="16">
        <v>0</v>
      </c>
      <c r="H64" s="11" t="e">
        <f t="shared" si="2"/>
        <v>#DIV/0!</v>
      </c>
    </row>
    <row r="65" spans="3:8" x14ac:dyDescent="0.25">
      <c r="C65" s="53" t="s">
        <v>42</v>
      </c>
      <c r="D65" s="51" t="s">
        <v>32</v>
      </c>
      <c r="E65" s="60">
        <v>0</v>
      </c>
      <c r="F65" s="67">
        <v>0</v>
      </c>
      <c r="G65" s="16">
        <v>0</v>
      </c>
      <c r="H65" s="5" t="e">
        <f t="shared" si="2"/>
        <v>#DIV/0!</v>
      </c>
    </row>
    <row r="66" spans="3:8" x14ac:dyDescent="0.25">
      <c r="C66" s="53" t="s">
        <v>39</v>
      </c>
      <c r="D66" s="52" t="s">
        <v>32</v>
      </c>
      <c r="E66" s="26">
        <v>15</v>
      </c>
      <c r="F66" s="67">
        <v>0</v>
      </c>
      <c r="G66" s="16">
        <v>0</v>
      </c>
      <c r="H66" s="11" t="e">
        <f t="shared" si="2"/>
        <v>#DIV/0!</v>
      </c>
    </row>
    <row r="67" spans="3:8" x14ac:dyDescent="0.25">
      <c r="C67" s="53" t="s">
        <v>40</v>
      </c>
      <c r="D67" s="52" t="s">
        <v>32</v>
      </c>
      <c r="E67" s="26">
        <v>30</v>
      </c>
      <c r="F67" s="67">
        <v>0</v>
      </c>
      <c r="G67" s="16">
        <v>0</v>
      </c>
      <c r="H67" s="5" t="e">
        <f t="shared" si="2"/>
        <v>#DIV/0!</v>
      </c>
    </row>
    <row r="68" spans="3:8" s="25" customFormat="1" x14ac:dyDescent="0.25">
      <c r="C68" s="53" t="s">
        <v>43</v>
      </c>
      <c r="D68" s="52" t="s">
        <v>32</v>
      </c>
      <c r="E68" s="26">
        <v>0</v>
      </c>
      <c r="F68" s="67">
        <v>0</v>
      </c>
      <c r="G68" s="16">
        <v>0</v>
      </c>
      <c r="H68" s="11" t="e">
        <f t="shared" si="2"/>
        <v>#DIV/0!</v>
      </c>
    </row>
    <row r="69" spans="3:8" s="25" customFormat="1" x14ac:dyDescent="0.25">
      <c r="C69" s="53" t="s">
        <v>30</v>
      </c>
      <c r="D69" s="52" t="s">
        <v>32</v>
      </c>
      <c r="E69" s="26">
        <v>300</v>
      </c>
      <c r="F69" s="67"/>
      <c r="G69" s="16"/>
      <c r="H69" s="5" t="e">
        <f t="shared" si="2"/>
        <v>#DIV/0!</v>
      </c>
    </row>
    <row r="70" spans="3:8" x14ac:dyDescent="0.25">
      <c r="C70" s="6" t="s">
        <v>17</v>
      </c>
      <c r="D70" s="9"/>
      <c r="E70" s="24">
        <f>SUM(E60:E69)</f>
        <v>555</v>
      </c>
      <c r="F70" s="25"/>
      <c r="G70" s="12" t="s">
        <v>15</v>
      </c>
      <c r="H70" s="10" t="e">
        <f>SUM(H60:H64)</f>
        <v>#DIV/0!</v>
      </c>
    </row>
    <row r="71" spans="3:8" x14ac:dyDescent="0.25">
      <c r="C71" s="25"/>
      <c r="D71" s="25"/>
      <c r="E71" s="25"/>
      <c r="F71" s="25"/>
      <c r="G71" s="12" t="s">
        <v>16</v>
      </c>
      <c r="H71" s="13">
        <v>0.05</v>
      </c>
    </row>
    <row r="72" spans="3:8" x14ac:dyDescent="0.25">
      <c r="C72" s="25"/>
      <c r="D72" s="25"/>
      <c r="E72" s="25"/>
      <c r="F72" s="25"/>
      <c r="G72" s="25"/>
      <c r="H72" s="25"/>
    </row>
    <row r="73" spans="3:8" x14ac:dyDescent="0.25">
      <c r="C73" s="25"/>
      <c r="D73" s="25"/>
      <c r="E73" s="6" t="s">
        <v>11</v>
      </c>
      <c r="F73" s="7"/>
      <c r="G73" s="7"/>
      <c r="H73" s="8" t="e">
        <f>+H70*(1+H71)</f>
        <v>#DIV/0!</v>
      </c>
    </row>
    <row r="74" spans="3:8" x14ac:dyDescent="0.25">
      <c r="C74" s="25"/>
      <c r="D74" s="25"/>
      <c r="E74" s="6" t="s">
        <v>12</v>
      </c>
      <c r="F74" s="7"/>
      <c r="G74" s="17">
        <v>0.47</v>
      </c>
      <c r="H74" s="10" t="e">
        <f>+H73/G74</f>
        <v>#DIV/0!</v>
      </c>
    </row>
    <row r="75" spans="3:8" ht="51" x14ac:dyDescent="0.25">
      <c r="C75" s="25"/>
      <c r="D75" s="25"/>
      <c r="E75" s="19" t="s">
        <v>18</v>
      </c>
      <c r="F75" s="20"/>
      <c r="G75" s="18">
        <f>+E70</f>
        <v>555</v>
      </c>
      <c r="H75" s="21" t="e">
        <f>+H73/G74</f>
        <v>#DIV/0!</v>
      </c>
    </row>
    <row r="76" spans="3:8" x14ac:dyDescent="0.25">
      <c r="C76" s="25"/>
      <c r="D76" s="25"/>
      <c r="E76" s="6" t="s">
        <v>14</v>
      </c>
      <c r="F76" s="7"/>
      <c r="G76" s="7"/>
      <c r="H76" s="10" t="e">
        <f>+H75/G75</f>
        <v>#DIV/0!</v>
      </c>
    </row>
    <row r="78" spans="3:8" x14ac:dyDescent="0.25">
      <c r="C78" s="48"/>
    </row>
    <row r="79" spans="3:8" x14ac:dyDescent="0.25">
      <c r="C79" s="46"/>
    </row>
    <row r="80" spans="3:8" x14ac:dyDescent="0.25">
      <c r="C80" s="25"/>
    </row>
    <row r="85" spans="3:10" ht="18.75" x14ac:dyDescent="0.25">
      <c r="C85" s="49" t="s">
        <v>47</v>
      </c>
      <c r="D85" s="25"/>
      <c r="E85" s="25"/>
      <c r="F85" s="25"/>
      <c r="G85" s="25"/>
      <c r="H85" s="25"/>
    </row>
    <row r="86" spans="3:10" x14ac:dyDescent="0.25">
      <c r="C86" s="25" t="s">
        <v>54</v>
      </c>
      <c r="D86" s="25"/>
      <c r="E86" s="25"/>
      <c r="F86" s="25"/>
      <c r="G86" s="25"/>
      <c r="H86" s="25"/>
    </row>
    <row r="87" spans="3:10" ht="36" x14ac:dyDescent="0.25">
      <c r="C87" s="27" t="s">
        <v>0</v>
      </c>
      <c r="D87" s="27" t="s">
        <v>1</v>
      </c>
      <c r="E87" s="27" t="s">
        <v>10</v>
      </c>
      <c r="F87" s="27" t="s">
        <v>2</v>
      </c>
      <c r="G87" s="27" t="s">
        <v>3</v>
      </c>
      <c r="H87" s="27" t="s">
        <v>4</v>
      </c>
    </row>
    <row r="88" spans="3:10" x14ac:dyDescent="0.25">
      <c r="C88" s="28" t="s">
        <v>48</v>
      </c>
      <c r="D88" s="50" t="s">
        <v>32</v>
      </c>
      <c r="E88" s="4">
        <v>250</v>
      </c>
      <c r="F88" s="67">
        <v>0</v>
      </c>
      <c r="G88" s="15">
        <v>0</v>
      </c>
      <c r="H88" s="5" t="e">
        <f>+(G88/F88)*E88</f>
        <v>#DIV/0!</v>
      </c>
    </row>
    <row r="89" spans="3:10" x14ac:dyDescent="0.25">
      <c r="C89" s="28" t="s">
        <v>38</v>
      </c>
      <c r="D89" s="50" t="s">
        <v>32</v>
      </c>
      <c r="E89" s="4">
        <v>30</v>
      </c>
      <c r="F89" s="67">
        <v>0</v>
      </c>
      <c r="G89" s="15">
        <v>0</v>
      </c>
      <c r="H89" s="5" t="e">
        <f t="shared" ref="H89:H94" si="3">+(G89/F89)*E89</f>
        <v>#DIV/0!</v>
      </c>
      <c r="J89" s="61" t="s">
        <v>46</v>
      </c>
    </row>
    <row r="90" spans="3:10" x14ac:dyDescent="0.25">
      <c r="C90" s="28" t="s">
        <v>49</v>
      </c>
      <c r="D90" s="50" t="s">
        <v>32</v>
      </c>
      <c r="E90" s="4">
        <v>30</v>
      </c>
      <c r="F90" s="67">
        <v>0</v>
      </c>
      <c r="G90" s="15">
        <v>0</v>
      </c>
      <c r="H90" s="5" t="e">
        <f t="shared" si="3"/>
        <v>#DIV/0!</v>
      </c>
    </row>
    <row r="91" spans="3:10" x14ac:dyDescent="0.25">
      <c r="C91" s="25" t="s">
        <v>52</v>
      </c>
      <c r="D91" s="25" t="s">
        <v>32</v>
      </c>
      <c r="E91" s="4">
        <v>4</v>
      </c>
      <c r="F91" s="67">
        <v>0</v>
      </c>
      <c r="G91" s="15">
        <v>0</v>
      </c>
      <c r="H91" s="5" t="e">
        <f t="shared" si="3"/>
        <v>#DIV/0!</v>
      </c>
    </row>
    <row r="92" spans="3:10" x14ac:dyDescent="0.25">
      <c r="C92" s="55" t="s">
        <v>51</v>
      </c>
      <c r="D92" s="54" t="s">
        <v>32</v>
      </c>
      <c r="E92" s="59">
        <v>0</v>
      </c>
      <c r="F92" s="67">
        <v>0</v>
      </c>
      <c r="G92" s="16">
        <v>0</v>
      </c>
      <c r="H92" s="11" t="e">
        <f t="shared" si="3"/>
        <v>#DIV/0!</v>
      </c>
    </row>
    <row r="93" spans="3:10" x14ac:dyDescent="0.25">
      <c r="C93" s="53" t="s">
        <v>53</v>
      </c>
      <c r="D93" s="51" t="s">
        <v>32</v>
      </c>
      <c r="E93" s="62">
        <v>8</v>
      </c>
      <c r="F93" s="67">
        <v>0</v>
      </c>
      <c r="G93" s="16">
        <v>0</v>
      </c>
      <c r="H93" s="5" t="e">
        <f t="shared" si="3"/>
        <v>#DIV/0!</v>
      </c>
    </row>
    <row r="94" spans="3:10" x14ac:dyDescent="0.25">
      <c r="C94" s="53" t="s">
        <v>30</v>
      </c>
      <c r="D94" s="52" t="s">
        <v>32</v>
      </c>
      <c r="E94" s="26">
        <v>125</v>
      </c>
      <c r="F94" s="67">
        <v>0</v>
      </c>
      <c r="G94" s="16">
        <v>0</v>
      </c>
      <c r="H94" s="11" t="e">
        <f t="shared" si="3"/>
        <v>#DIV/0!</v>
      </c>
    </row>
    <row r="95" spans="3:10" s="25" customFormat="1" x14ac:dyDescent="0.25">
      <c r="C95" s="53" t="s">
        <v>50</v>
      </c>
      <c r="D95" s="52" t="s">
        <v>32</v>
      </c>
      <c r="E95" s="26">
        <v>30</v>
      </c>
      <c r="F95" s="56"/>
      <c r="G95" s="57"/>
      <c r="H95" s="58"/>
    </row>
    <row r="96" spans="3:10" x14ac:dyDescent="0.25">
      <c r="C96" s="6" t="s">
        <v>17</v>
      </c>
      <c r="D96" s="9"/>
      <c r="E96" s="24">
        <f>SUM(E88:E95)</f>
        <v>477</v>
      </c>
      <c r="F96" s="25"/>
      <c r="G96" s="12" t="s">
        <v>15</v>
      </c>
      <c r="H96" s="10" t="e">
        <f>SUM(H88:H92)</f>
        <v>#DIV/0!</v>
      </c>
    </row>
    <row r="97" spans="3:8" x14ac:dyDescent="0.25">
      <c r="C97" s="25"/>
      <c r="D97" s="25"/>
      <c r="E97" s="25"/>
      <c r="F97" s="25"/>
      <c r="G97" s="12" t="s">
        <v>16</v>
      </c>
      <c r="H97" s="13">
        <v>0.05</v>
      </c>
    </row>
    <row r="98" spans="3:8" x14ac:dyDescent="0.25">
      <c r="C98" s="25"/>
      <c r="D98" s="25"/>
      <c r="E98" s="25"/>
      <c r="F98" s="25"/>
      <c r="G98" s="25"/>
      <c r="H98" s="25"/>
    </row>
    <row r="99" spans="3:8" x14ac:dyDescent="0.25">
      <c r="C99" s="25"/>
      <c r="D99" s="25"/>
      <c r="E99" s="6" t="s">
        <v>11</v>
      </c>
      <c r="F99" s="7"/>
      <c r="G99" s="7"/>
      <c r="H99" s="8" t="e">
        <f>+H96*(1+H97)</f>
        <v>#DIV/0!</v>
      </c>
    </row>
    <row r="100" spans="3:8" x14ac:dyDescent="0.25">
      <c r="C100" s="25"/>
      <c r="D100" s="25"/>
      <c r="E100" s="6" t="s">
        <v>12</v>
      </c>
      <c r="F100" s="7"/>
      <c r="G100" s="17">
        <v>0.47</v>
      </c>
      <c r="H100" s="10" t="e">
        <f>+H99/G100</f>
        <v>#DIV/0!</v>
      </c>
    </row>
    <row r="101" spans="3:8" ht="51" x14ac:dyDescent="0.25">
      <c r="C101" s="25"/>
      <c r="D101" s="25"/>
      <c r="E101" s="19" t="s">
        <v>18</v>
      </c>
      <c r="F101" s="20"/>
      <c r="G101" s="18">
        <f>+E96</f>
        <v>477</v>
      </c>
      <c r="H101" s="21" t="e">
        <f>+H99/G100</f>
        <v>#DIV/0!</v>
      </c>
    </row>
    <row r="102" spans="3:8" x14ac:dyDescent="0.25">
      <c r="C102" s="25"/>
      <c r="D102" s="25"/>
      <c r="E102" s="6" t="s">
        <v>14</v>
      </c>
      <c r="F102" s="7"/>
      <c r="G102" s="7"/>
      <c r="H102" s="10" t="e">
        <f>+H101/G101</f>
        <v>#DIV/0!</v>
      </c>
    </row>
    <row r="103" spans="3:8" x14ac:dyDescent="0.25">
      <c r="C103" s="25"/>
      <c r="D103" s="25"/>
      <c r="E103" s="25"/>
      <c r="F103" s="25"/>
      <c r="G103" s="25"/>
      <c r="H103" s="25"/>
    </row>
    <row r="104" spans="3:8" x14ac:dyDescent="0.25">
      <c r="C104" s="72"/>
      <c r="D104" s="25"/>
      <c r="E104" s="25"/>
      <c r="F104" s="25"/>
      <c r="G104" s="25"/>
      <c r="H104" s="25"/>
    </row>
    <row r="105" spans="3:8" x14ac:dyDescent="0.25">
      <c r="C105" s="25"/>
      <c r="D105" s="25"/>
      <c r="E105" s="25"/>
      <c r="F105" s="25"/>
      <c r="G105" s="25"/>
      <c r="H105" s="25"/>
    </row>
    <row r="106" spans="3:8" x14ac:dyDescent="0.25">
      <c r="C106" s="25"/>
      <c r="D106" s="25"/>
      <c r="E106" s="25"/>
      <c r="F106" s="25"/>
      <c r="G106" s="25"/>
      <c r="H106" s="25"/>
    </row>
    <row r="107" spans="3:8" x14ac:dyDescent="0.25">
      <c r="C107" s="25"/>
    </row>
    <row r="108" spans="3:8" x14ac:dyDescent="0.25">
      <c r="C108" s="25"/>
    </row>
    <row r="111" spans="3:8" ht="18.75" x14ac:dyDescent="0.25">
      <c r="C111" s="49" t="s">
        <v>55</v>
      </c>
      <c r="D111" s="25"/>
      <c r="E111" s="25"/>
      <c r="F111" s="25"/>
      <c r="G111" s="25"/>
      <c r="H111" s="25"/>
    </row>
    <row r="112" spans="3:8" x14ac:dyDescent="0.25">
      <c r="C112" s="25" t="s">
        <v>61</v>
      </c>
      <c r="D112" s="25"/>
      <c r="E112" s="25"/>
      <c r="F112" s="25"/>
      <c r="G112" s="25"/>
      <c r="H112" s="25"/>
    </row>
    <row r="113" spans="3:8" ht="36" x14ac:dyDescent="0.25">
      <c r="C113" s="27" t="s">
        <v>0</v>
      </c>
      <c r="D113" s="27" t="s">
        <v>1</v>
      </c>
      <c r="E113" s="27" t="s">
        <v>10</v>
      </c>
      <c r="F113" s="27" t="s">
        <v>2</v>
      </c>
      <c r="G113" s="27" t="s">
        <v>3</v>
      </c>
      <c r="H113" s="27" t="s">
        <v>4</v>
      </c>
    </row>
    <row r="114" spans="3:8" x14ac:dyDescent="0.25">
      <c r="C114" s="28" t="s">
        <v>57</v>
      </c>
      <c r="D114" s="50" t="s">
        <v>32</v>
      </c>
      <c r="E114" s="4">
        <v>30</v>
      </c>
      <c r="F114" s="67">
        <v>0</v>
      </c>
      <c r="G114" s="15">
        <v>0</v>
      </c>
      <c r="H114" s="5" t="e">
        <f>+(G114/F114)*E114</f>
        <v>#DIV/0!</v>
      </c>
    </row>
    <row r="115" spans="3:8" x14ac:dyDescent="0.25">
      <c r="C115" s="28" t="s">
        <v>56</v>
      </c>
      <c r="D115" s="50" t="s">
        <v>32</v>
      </c>
      <c r="E115" s="4">
        <v>375</v>
      </c>
      <c r="F115" s="67">
        <v>0</v>
      </c>
      <c r="G115" s="15">
        <v>0</v>
      </c>
      <c r="H115" s="5" t="e">
        <f t="shared" ref="H115:H118" si="4">+(G115/F115)*E115</f>
        <v>#DIV/0!</v>
      </c>
    </row>
    <row r="116" spans="3:8" x14ac:dyDescent="0.25">
      <c r="C116" s="28" t="s">
        <v>58</v>
      </c>
      <c r="D116" s="50" t="s">
        <v>32</v>
      </c>
      <c r="E116" s="4">
        <v>8</v>
      </c>
      <c r="F116" s="67">
        <v>0</v>
      </c>
      <c r="G116" s="15">
        <v>0</v>
      </c>
      <c r="H116" s="5" t="e">
        <f t="shared" si="4"/>
        <v>#DIV/0!</v>
      </c>
    </row>
    <row r="117" spans="3:8" x14ac:dyDescent="0.25">
      <c r="C117" s="28" t="s">
        <v>59</v>
      </c>
      <c r="D117" s="50" t="s">
        <v>32</v>
      </c>
      <c r="E117" s="66">
        <v>0</v>
      </c>
      <c r="F117" s="67">
        <v>0</v>
      </c>
      <c r="G117" s="15">
        <v>0</v>
      </c>
      <c r="H117" s="5" t="e">
        <f t="shared" si="4"/>
        <v>#DIV/0!</v>
      </c>
    </row>
    <row r="118" spans="3:8" x14ac:dyDescent="0.25">
      <c r="C118" s="29" t="s">
        <v>60</v>
      </c>
      <c r="D118" s="51" t="s">
        <v>32</v>
      </c>
      <c r="E118" s="23">
        <v>50</v>
      </c>
      <c r="F118" s="67">
        <v>0</v>
      </c>
      <c r="G118" s="16">
        <v>0</v>
      </c>
      <c r="H118" s="11" t="e">
        <f t="shared" si="4"/>
        <v>#DIV/0!</v>
      </c>
    </row>
    <row r="119" spans="3:8" x14ac:dyDescent="0.25">
      <c r="C119" s="6" t="s">
        <v>17</v>
      </c>
      <c r="D119" s="9"/>
      <c r="E119" s="24">
        <f>SUM(E114:E118)</f>
        <v>463</v>
      </c>
      <c r="F119" s="25"/>
      <c r="G119" s="12" t="s">
        <v>15</v>
      </c>
      <c r="H119" s="10" t="e">
        <f>SUM(H114:H118)</f>
        <v>#DIV/0!</v>
      </c>
    </row>
    <row r="120" spans="3:8" x14ac:dyDescent="0.25">
      <c r="C120" s="25"/>
      <c r="D120" s="25"/>
      <c r="E120" s="25"/>
      <c r="F120" s="25"/>
      <c r="G120" s="12" t="s">
        <v>16</v>
      </c>
      <c r="H120" s="13">
        <v>0.05</v>
      </c>
    </row>
    <row r="121" spans="3:8" x14ac:dyDescent="0.25">
      <c r="C121" s="25"/>
      <c r="D121" s="25"/>
      <c r="E121" s="25"/>
      <c r="F121" s="25"/>
      <c r="G121" s="25"/>
      <c r="H121" s="25"/>
    </row>
    <row r="122" spans="3:8" x14ac:dyDescent="0.25">
      <c r="C122" s="25"/>
      <c r="D122" s="25"/>
      <c r="E122" s="6" t="s">
        <v>11</v>
      </c>
      <c r="F122" s="7"/>
      <c r="G122" s="7"/>
      <c r="H122" s="8" t="e">
        <f>+H119*(1+H120)</f>
        <v>#DIV/0!</v>
      </c>
    </row>
    <row r="123" spans="3:8" x14ac:dyDescent="0.25">
      <c r="C123" s="25"/>
      <c r="D123" s="25"/>
      <c r="E123" s="6" t="s">
        <v>12</v>
      </c>
      <c r="F123" s="7"/>
      <c r="G123" s="17">
        <v>0.47</v>
      </c>
      <c r="H123" s="10" t="e">
        <f>+H122/G123</f>
        <v>#DIV/0!</v>
      </c>
    </row>
    <row r="124" spans="3:8" ht="51" x14ac:dyDescent="0.25">
      <c r="C124" s="25"/>
      <c r="D124" s="25"/>
      <c r="E124" s="19" t="s">
        <v>18</v>
      </c>
      <c r="F124" s="20"/>
      <c r="G124" s="18">
        <f>+E119</f>
        <v>463</v>
      </c>
      <c r="H124" s="21" t="e">
        <f>+H122/G123</f>
        <v>#DIV/0!</v>
      </c>
    </row>
    <row r="125" spans="3:8" x14ac:dyDescent="0.25">
      <c r="C125" s="25"/>
      <c r="D125" s="25"/>
      <c r="E125" s="6" t="s">
        <v>14</v>
      </c>
      <c r="F125" s="7"/>
      <c r="G125" s="7"/>
      <c r="H125" s="10" t="e">
        <f>+H124/G124</f>
        <v>#DIV/0!</v>
      </c>
    </row>
    <row r="127" spans="3:8" x14ac:dyDescent="0.25">
      <c r="C127" s="48"/>
    </row>
    <row r="129" spans="3:8" x14ac:dyDescent="0.25">
      <c r="C129"/>
    </row>
    <row r="130" spans="3:8" x14ac:dyDescent="0.25">
      <c r="C130" s="25"/>
    </row>
    <row r="133" spans="3:8" ht="18.75" x14ac:dyDescent="0.25">
      <c r="C133" s="49" t="s">
        <v>62</v>
      </c>
      <c r="D133" s="25"/>
      <c r="E133" s="25"/>
      <c r="F133" s="25"/>
      <c r="G133" s="25"/>
      <c r="H133" s="25"/>
    </row>
    <row r="134" spans="3:8" x14ac:dyDescent="0.25">
      <c r="C134" s="25" t="s">
        <v>67</v>
      </c>
      <c r="D134" s="25"/>
      <c r="E134" s="25"/>
      <c r="F134" s="25"/>
      <c r="G134" s="25"/>
      <c r="H134" s="25"/>
    </row>
    <row r="135" spans="3:8" ht="36" x14ac:dyDescent="0.25">
      <c r="C135" s="27" t="s">
        <v>0</v>
      </c>
      <c r="D135" s="27" t="s">
        <v>1</v>
      </c>
      <c r="E135" s="27" t="s">
        <v>10</v>
      </c>
      <c r="F135" s="27" t="s">
        <v>2</v>
      </c>
      <c r="G135" s="27" t="s">
        <v>3</v>
      </c>
      <c r="H135" s="27" t="s">
        <v>4</v>
      </c>
    </row>
    <row r="136" spans="3:8" x14ac:dyDescent="0.25">
      <c r="C136" s="28" t="s">
        <v>63</v>
      </c>
      <c r="D136" s="50" t="s">
        <v>32</v>
      </c>
      <c r="E136" s="4">
        <v>100</v>
      </c>
      <c r="F136" s="67">
        <v>0</v>
      </c>
      <c r="G136" s="15">
        <v>0</v>
      </c>
      <c r="H136" s="5" t="e">
        <f>+(G136/F136)*E136</f>
        <v>#DIV/0!</v>
      </c>
    </row>
    <row r="137" spans="3:8" x14ac:dyDescent="0.25">
      <c r="C137" s="28" t="s">
        <v>58</v>
      </c>
      <c r="D137" s="50" t="s">
        <v>32</v>
      </c>
      <c r="E137" s="4">
        <v>8</v>
      </c>
      <c r="F137" s="67">
        <v>0</v>
      </c>
      <c r="G137" s="15">
        <v>0</v>
      </c>
      <c r="H137" s="5" t="e">
        <f t="shared" ref="H137:H140" si="5">+(G137/F137)*E137</f>
        <v>#DIV/0!</v>
      </c>
    </row>
    <row r="138" spans="3:8" x14ac:dyDescent="0.25">
      <c r="C138" s="28" t="s">
        <v>64</v>
      </c>
      <c r="D138" s="50" t="s">
        <v>32</v>
      </c>
      <c r="E138" s="4">
        <v>100</v>
      </c>
      <c r="F138" s="67">
        <v>0</v>
      </c>
      <c r="G138" s="15">
        <v>0</v>
      </c>
      <c r="H138" s="5" t="e">
        <f t="shared" si="5"/>
        <v>#DIV/0!</v>
      </c>
    </row>
    <row r="139" spans="3:8" x14ac:dyDescent="0.25">
      <c r="C139" s="28" t="s">
        <v>65</v>
      </c>
      <c r="D139" s="50" t="s">
        <v>32</v>
      </c>
      <c r="E139" s="4">
        <v>200</v>
      </c>
      <c r="F139" s="67">
        <v>0</v>
      </c>
      <c r="G139" s="15">
        <v>0</v>
      </c>
      <c r="H139" s="5" t="e">
        <f t="shared" si="5"/>
        <v>#DIV/0!</v>
      </c>
    </row>
    <row r="140" spans="3:8" x14ac:dyDescent="0.25">
      <c r="C140" s="29" t="s">
        <v>66</v>
      </c>
      <c r="D140" s="51" t="s">
        <v>32</v>
      </c>
      <c r="E140" s="23">
        <v>100</v>
      </c>
      <c r="F140" s="67">
        <v>0</v>
      </c>
      <c r="G140" s="16">
        <v>0</v>
      </c>
      <c r="H140" s="11" t="e">
        <f t="shared" si="5"/>
        <v>#DIV/0!</v>
      </c>
    </row>
    <row r="141" spans="3:8" x14ac:dyDescent="0.25">
      <c r="C141" s="6" t="s">
        <v>17</v>
      </c>
      <c r="D141" s="9"/>
      <c r="E141" s="24">
        <f>SUM(E136:E140)</f>
        <v>508</v>
      </c>
      <c r="F141" s="25"/>
      <c r="G141" s="12" t="s">
        <v>15</v>
      </c>
      <c r="H141" s="10" t="e">
        <f>SUM(H136:H140)</f>
        <v>#DIV/0!</v>
      </c>
    </row>
    <row r="142" spans="3:8" x14ac:dyDescent="0.25">
      <c r="C142" s="25"/>
      <c r="D142" s="25"/>
      <c r="E142" s="25"/>
      <c r="F142" s="25"/>
      <c r="G142" s="12" t="s">
        <v>16</v>
      </c>
      <c r="H142" s="13">
        <v>0.05</v>
      </c>
    </row>
    <row r="143" spans="3:8" x14ac:dyDescent="0.25">
      <c r="C143" s="25"/>
      <c r="D143" s="25"/>
      <c r="E143" s="25"/>
      <c r="F143" s="25"/>
      <c r="G143" s="25"/>
      <c r="H143" s="25"/>
    </row>
    <row r="144" spans="3:8" x14ac:dyDescent="0.25">
      <c r="C144" s="25"/>
      <c r="D144" s="25"/>
      <c r="E144" s="6" t="s">
        <v>11</v>
      </c>
      <c r="F144" s="7"/>
      <c r="G144" s="7"/>
      <c r="H144" s="8" t="e">
        <f>+H141*(1+H142)</f>
        <v>#DIV/0!</v>
      </c>
    </row>
    <row r="145" spans="3:8" x14ac:dyDescent="0.25">
      <c r="C145" s="25"/>
      <c r="D145" s="25"/>
      <c r="E145" s="6" t="s">
        <v>12</v>
      </c>
      <c r="F145" s="7"/>
      <c r="G145" s="17">
        <v>0.47</v>
      </c>
      <c r="H145" s="10" t="e">
        <f>+H144/G145</f>
        <v>#DIV/0!</v>
      </c>
    </row>
    <row r="146" spans="3:8" ht="51" x14ac:dyDescent="0.25">
      <c r="C146" s="25"/>
      <c r="D146" s="25"/>
      <c r="E146" s="19" t="s">
        <v>18</v>
      </c>
      <c r="F146" s="20"/>
      <c r="G146" s="18">
        <f>+E141</f>
        <v>508</v>
      </c>
      <c r="H146" s="21" t="e">
        <f>+H144/G145</f>
        <v>#DIV/0!</v>
      </c>
    </row>
    <row r="147" spans="3:8" x14ac:dyDescent="0.25">
      <c r="C147" s="25"/>
      <c r="D147" s="25"/>
      <c r="E147" s="6" t="s">
        <v>14</v>
      </c>
      <c r="F147" s="7"/>
      <c r="G147" s="7"/>
      <c r="H147" s="10" t="e">
        <f>+H146/G146</f>
        <v>#DIV/0!</v>
      </c>
    </row>
    <row r="149" spans="3:8" x14ac:dyDescent="0.25">
      <c r="C149" s="48"/>
    </row>
    <row r="151" spans="3:8" x14ac:dyDescent="0.25">
      <c r="C151" s="86" t="s">
        <v>69</v>
      </c>
    </row>
    <row r="152" spans="3:8" x14ac:dyDescent="0.25">
      <c r="C152" s="25"/>
    </row>
    <row r="153" spans="3:8" x14ac:dyDescent="0.25">
      <c r="C153" s="25"/>
    </row>
  </sheetData>
  <mergeCells count="1">
    <mergeCell ref="J16:M19"/>
  </mergeCells>
  <pageMargins left="0.56000000000000005" right="0.44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3BAB-CEF5-4403-B983-767A580370E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EXPLICACIÓN</vt:lpstr>
      <vt:lpstr>COSTEO SALSAS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MONTOYA</dc:creator>
  <cp:lastModifiedBy>usuario</cp:lastModifiedBy>
  <cp:lastPrinted>2021-05-31T23:29:28Z</cp:lastPrinted>
  <dcterms:created xsi:type="dcterms:W3CDTF">2021-05-28T19:37:11Z</dcterms:created>
  <dcterms:modified xsi:type="dcterms:W3CDTF">2021-09-07T21:51:28Z</dcterms:modified>
</cp:coreProperties>
</file>